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workbookProtection lockRevision="1"/>
  <bookViews>
    <workbookView xWindow="0" yWindow="0" windowWidth="23955" windowHeight="9645" tabRatio="500"/>
  </bookViews>
  <sheets>
    <sheet name="Лист1" sheetId="1" r:id="rId1"/>
  </sheets>
  <calcPr calcId="152511"/>
  <customWorkbookViews>
    <customWorkbookView name="Пользователь Windows - Личное представление" guid="{1F9D5CFD-6A73-44EC-83BD-0D721142CF5B}" mergeInterval="0" personalView="1" maximized="1" xWindow="-8" yWindow="-8" windowWidth="1616" windowHeight="87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I196" i="1"/>
  <c r="L196" i="1"/>
  <c r="H196" i="1"/>
</calcChain>
</file>

<file path=xl/sharedStrings.xml><?xml version="1.0" encoding="utf-8"?>
<sst xmlns="http://schemas.openxmlformats.org/spreadsheetml/2006/main" count="245" uniqueCount="72">
  <si>
    <t>Школа</t>
  </si>
  <si>
    <t>Утвердил:</t>
  </si>
  <si>
    <t>должность</t>
  </si>
  <si>
    <t>и.о. директора школы</t>
  </si>
  <si>
    <t>Типовое примерное меню приготавливаемых блюд</t>
  </si>
  <si>
    <t>фамилия</t>
  </si>
  <si>
    <t>Е.А.Арзуманян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</si>
  <si>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</si>
  <si>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</si>
  <si>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</si>
  <si>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</si>
  <si>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</si>
  <si>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</si>
  <si>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</si>
  <si>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</si>
  <si>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</si>
  <si>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</si>
  <si>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</si>
  <si>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</si>
  <si>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</si>
  <si>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</si>
  <si>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</si>
  <si>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</si>
  <si>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</si>
  <si>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</si>
  <si>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</si>
  <si>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</si>
  <si>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</t>
  </si>
  <si>
    <t>гор.напиток</t>
  </si>
  <si>
    <t>Чай с лимоном</t>
  </si>
  <si>
    <t>хлеб</t>
  </si>
  <si>
    <t>Бутерброд с сыром</t>
  </si>
  <si>
    <t>фрукты</t>
  </si>
  <si>
    <t>Яблоко свежее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</si>
  <si>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</si>
  <si>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</si>
  <si>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</si>
  <si>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</si>
  <si>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</si>
  <si>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</si>
  <si>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</si>
  <si>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</si>
  <si>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</si>
  <si>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</si>
  <si>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</si>
  <si>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Кофейный напиток с молоком</t>
  </si>
  <si>
    <t>Хлеб пшеничный</t>
  </si>
  <si>
    <t>Бананы свежие</t>
  </si>
  <si>
    <t>368г</t>
  </si>
  <si>
    <t>овощи</t>
  </si>
  <si>
    <t>Салат из белокочанной капусты</t>
  </si>
  <si>
    <t>Запеканка из творога</t>
  </si>
  <si>
    <t>Макаронные изделия отварные</t>
  </si>
  <si>
    <t>Фрикадельки из птицы или кролика</t>
  </si>
  <si>
    <t>Компот из сухофруктов</t>
  </si>
  <si>
    <t>Гуляш из куриного филе</t>
  </si>
  <si>
    <t>Каша овсяная молочная вязкая</t>
  </si>
  <si>
    <t>Омлет натуральный</t>
  </si>
  <si>
    <t>Каша гречневая рассыпчатая</t>
  </si>
  <si>
    <t>165</t>
  </si>
  <si>
    <t>Тефтели из говядины (паровые)</t>
  </si>
  <si>
    <t>Сок фруктовый</t>
  </si>
  <si>
    <t>Среднее значение за период:</t>
  </si>
  <si>
    <t>яблоко свежее</t>
  </si>
  <si>
    <t>кондитерское изделие</t>
  </si>
  <si>
    <t>каша пшеничная рассыпчатая</t>
  </si>
  <si>
    <t>овощи натуральные/соленые</t>
  </si>
  <si>
    <t>Филе куриное отварное</t>
  </si>
  <si>
    <t>Макароны с сыром</t>
  </si>
  <si>
    <t>кисломолочный продукт</t>
  </si>
  <si>
    <t>икра кабачковая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</si>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</sst>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75DF605-0A2C-4C65-9B12-15EF204F6C1B}" diskRevisions="1" revisionId="78" version="4" protected="1">
  <header guid="{D0319975-85A4-40D9-AB4B-A359E57910D9}" dateTime="2025-01-30T12:14:50" maxSheetId="2" userName="Пользователь Windows" r:id="rId5" minRId="3" maxRId="15">
    <sheetIdMap count="1">
      <sheetId val="1"/>
    </sheetIdMap>
  </header>
  <header guid="{375DF605-0A2C-4C65-9B12-15EF204F6C1B}" dateTime="2025-02-05T16:22:53" maxSheetId="2" userName="Пользователь Windows" r:id="rId6" minRId="16" maxRId="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numFmtId="4">
    <oc r="H3">
      <v>1</v>
    </oc>
    <nc r="H3">
      <v>13</v>
    </nc>
  </rcc>
  <rcc rId="4" sId="1" numFmtId="4">
    <oc r="I3">
      <v>9</v>
    </oc>
    <nc r="I3">
      <v>1</v>
    </nc>
  </rcc>
  <rcc rId="5" sId="1" numFmtId="4">
    <oc r="J3">
      <v>2024</v>
    </oc>
    <nc r="J3">
      <v>2025</v>
    </nc>
  </rcc>
  <rcc rId="6" sId="1">
    <oc r="L10">
      <v>73.709999999999994</v>
    </oc>
    <nc r="L10">
      <v>78.05</v>
    </nc>
  </rcc>
  <rfmt sheetId="1" sqref="L30" start="0" length="0">
    <dxf>
      <fill>
        <patternFill>
          <fgColor rgb="FFC0C0C0"/>
          <bgColor rgb="FFD9D9D9"/>
        </patternFill>
      </fill>
      <border outline="0">
        <bottom style="medium">
          <color auto="1"/>
        </bottom>
      </border>
    </dxf>
  </rfmt>
  <rcc rId="7" sId="1">
    <oc r="L48">
      <v>71.459999999999994</v>
    </oc>
    <nc r="L48">
      <v>78.05</v>
    </nc>
  </rcc>
  <rcc rId="8" sId="1">
    <oc r="L30">
      <v>71.459999999999994</v>
    </oc>
    <nc r="L30">
      <v>78.05</v>
    </nc>
  </rcc>
  <rcc rId="9" sId="1">
    <oc r="L68">
      <v>71.459999999999994</v>
    </oc>
    <nc r="L68">
      <v>78.05</v>
    </nc>
  </rcc>
  <rcc rId="10" sId="1">
    <oc r="L86">
      <v>71.459999999999994</v>
    </oc>
    <nc r="L86">
      <v>78.05</v>
    </nc>
  </rcc>
  <rcc rId="11" sId="1">
    <oc r="L105">
      <v>71.459999999999994</v>
    </oc>
    <nc r="L105">
      <v>78.05</v>
    </nc>
  </rcc>
  <rcc rId="12" sId="1">
    <oc r="L125">
      <v>71.459999999999994</v>
    </oc>
    <nc r="L125">
      <v>78.05</v>
    </nc>
  </rcc>
  <rcc rId="13" sId="1">
    <oc r="L143">
      <v>71.459999999999994</v>
    </oc>
    <nc r="L143">
      <v>78.05</v>
    </nc>
  </rcc>
  <rcc rId="14" sId="1">
    <oc r="L162">
      <v>71.459999999999994</v>
    </oc>
    <nc r="L162">
      <v>78.05</v>
    </nc>
  </rcc>
  <rcc rId="15" sId="1">
    <oc r="L181">
      <v>71.459999999999994</v>
    </oc>
    <nc r="L181">
      <v>78.05</v>
    </nc>
  </rcc>
  <rcv guid="{1F9D5CFD-6A73-44EC-83BD-0D721142CF5B}" action="delete"/>
  <rcv guid="{1F9D5CFD-6A73-44EC-83BD-0D721142CF5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E10" t="inlineStr">
      <is>
        <t>Яблоко свежее</t>
      </is>
    </oc>
    <nc r="E10" t="inlineStr">
      <is>
        <t>яблоко свежее</t>
      </is>
    </nc>
  </rcc>
  <rcc rId="17" sId="1">
    <nc r="D7" t="inlineStr">
      <is>
        <t>закуска</t>
      </is>
    </nc>
  </rcc>
  <rcc rId="18" sId="1">
    <oc r="E7" t="inlineStr">
      <is>
        <t>Яйцо куриное отварное</t>
      </is>
    </oc>
    <nc r="E7" t="inlineStr">
      <is>
        <t>кондитерское изделие</t>
      </is>
    </nc>
  </rcc>
  <rcc rId="19" sId="1">
    <oc r="F7">
      <v>40</v>
    </oc>
    <nc r="F7">
      <v>30</v>
    </nc>
  </rcc>
  <rcc rId="20" sId="1">
    <oc r="K7">
      <v>150</v>
    </oc>
    <nc r="K7">
      <v>582</v>
    </nc>
  </rcc>
  <rfmt sheetId="1" xfDxf="1" sqref="E45" start="0" length="0">
    <dxf>
      <font>
        <sz val="10"/>
        <name val="Arial"/>
        <scheme val="none"/>
      </font>
      <fill>
        <patternFill patternType="solid">
          <fgColor rgb="FFFFFFFF"/>
          <bgColor rgb="FFFFF2CC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cc rId="21" sId="1">
    <oc r="E67" t="inlineStr">
      <is>
        <t>Яблоко свежее</t>
      </is>
    </oc>
    <nc r="E67"/>
  </rcc>
  <rcc rId="22" sId="1">
    <oc r="F67">
      <v>100</v>
    </oc>
    <nc r="F67"/>
  </rcc>
  <rcc rId="23" sId="1">
    <oc r="G67">
      <v>0.4</v>
    </oc>
    <nc r="G67"/>
  </rcc>
  <rcc rId="24" sId="1">
    <oc r="H67">
      <v>0.4</v>
    </oc>
    <nc r="H67"/>
  </rcc>
  <rcc rId="25" sId="1">
    <oc r="I67">
      <v>9.8000000000000007</v>
    </oc>
    <nc r="I67"/>
  </rcc>
  <rcc rId="26" sId="1">
    <oc r="J67">
      <v>47</v>
    </oc>
    <nc r="J67"/>
  </rcc>
  <rcc rId="27" sId="1">
    <oc r="K67">
      <v>338</v>
    </oc>
    <nc r="K67"/>
  </rcc>
  <rcc rId="28" sId="1">
    <oc r="E82" t="inlineStr">
      <is>
        <t>Картофельное пюре</t>
      </is>
    </oc>
    <nc r="E82" t="inlineStr">
      <is>
        <t>каша пшеничная рассыпчатая</t>
      </is>
    </nc>
  </rcc>
  <rcc rId="29" sId="1">
    <oc r="F82">
      <v>200</v>
    </oc>
    <nc r="F82">
      <v>180</v>
    </nc>
  </rcc>
  <rcc rId="30" sId="1">
    <oc r="G82">
      <v>3.42</v>
    </oc>
    <nc r="G82">
      <v>10.1</v>
    </nc>
  </rcc>
  <rcc rId="31" sId="1">
    <oc r="H82">
      <v>6.56</v>
    </oc>
    <nc r="H82">
      <v>4.9400000000000004</v>
    </nc>
  </rcc>
  <rcc rId="32" sId="1">
    <oc r="I82">
      <v>21.72</v>
    </oc>
    <nc r="I82">
      <v>56</v>
    </nc>
  </rcc>
  <rcc rId="33" sId="1">
    <oc r="J82">
      <v>153.32</v>
    </oc>
    <nc r="J82">
      <v>289.10000000000002</v>
    </nc>
  </rcc>
  <rcc rId="34" sId="1">
    <oc r="K82">
      <v>131</v>
    </oc>
    <nc r="K82">
      <v>167</v>
    </nc>
  </rcc>
  <rcc rId="35" sId="1">
    <nc r="D87" t="inlineStr">
      <is>
        <t>закуска</t>
      </is>
    </nc>
  </rcc>
  <rcc rId="36" sId="1">
    <nc r="E87" t="inlineStr">
      <is>
        <t>овощи натуральные/соленые</t>
      </is>
    </nc>
  </rcc>
  <rcc rId="37" sId="1">
    <nc r="K87">
      <v>112</v>
    </nc>
  </rcc>
  <rcc rId="38" sId="1">
    <nc r="F87">
      <v>60</v>
    </nc>
  </rcc>
  <rcc rId="39" sId="1">
    <nc r="G87">
      <v>0.66</v>
    </nc>
  </rcc>
  <rcc rId="40" sId="1">
    <nc r="H87">
      <v>0.12</v>
    </nc>
  </rcc>
  <rcc rId="41" sId="1">
    <nc r="I87">
      <v>2.2799999999999998</v>
    </nc>
  </rcc>
  <rcc rId="42" sId="1">
    <nc r="J87">
      <v>13.2</v>
    </nc>
  </rcc>
  <rcc rId="43" sId="1">
    <oc r="E86" t="inlineStr">
      <is>
        <t>Бананы свежие</t>
      </is>
    </oc>
    <nc r="E86"/>
  </rcc>
  <rcc rId="44" sId="1">
    <oc r="F86">
      <v>100</v>
    </oc>
    <nc r="F86"/>
  </rcc>
  <rcc rId="45" sId="1">
    <oc r="G86">
      <v>2.25</v>
    </oc>
    <nc r="G86"/>
  </rcc>
  <rcc rId="46" sId="1">
    <oc r="H86">
      <v>0.75</v>
    </oc>
    <nc r="H86"/>
  </rcc>
  <rcc rId="47" sId="1">
    <oc r="I86">
      <v>31.5</v>
    </oc>
    <nc r="I86"/>
  </rcc>
  <rcc rId="48" sId="1">
    <oc r="J86">
      <v>142.5</v>
    </oc>
    <nc r="J86"/>
  </rcc>
  <rcc rId="49" sId="1">
    <oc r="K86" t="inlineStr">
      <is>
        <t>368г</t>
      </is>
    </oc>
    <nc r="K86"/>
  </rcc>
  <rcc rId="50" sId="1">
    <oc r="L86">
      <v>78.05</v>
    </oc>
    <nc r="L86"/>
  </rcc>
  <rcc rId="51" sId="1">
    <nc r="D102" t="inlineStr">
      <is>
        <t>закуска</t>
      </is>
    </nc>
  </rcc>
  <rcc rId="52" sId="1">
    <oc r="E102" t="inlineStr">
      <is>
        <t>Яйцо куриное отварное</t>
      </is>
    </oc>
    <nc r="E102" t="inlineStr">
      <is>
        <t>кондитерское изделие</t>
      </is>
    </nc>
  </rcc>
  <rcc rId="53" sId="1">
    <oc r="F102">
      <v>40</v>
    </oc>
    <nc r="F102">
      <v>30</v>
    </nc>
  </rcc>
  <rcc rId="54" sId="1">
    <oc r="K102">
      <v>150</v>
    </oc>
    <nc r="K102">
      <v>582</v>
    </nc>
  </rcc>
  <rcc rId="55" sId="1">
    <oc r="E121" t="inlineStr">
      <is>
        <t>Филе куриное тушеное</t>
      </is>
    </oc>
    <nc r="E121" t="inlineStr">
      <is>
        <t>Филе куриное отварное</t>
      </is>
    </nc>
  </rcc>
  <rcc rId="56" sId="1">
    <oc r="E139" t="inlineStr">
      <is>
        <t>Картофельное пюре</t>
      </is>
    </oc>
    <nc r="E139" t="inlineStr">
      <is>
        <t>Макароны с сыром</t>
      </is>
    </nc>
  </rcc>
  <rcc rId="57" sId="1">
    <oc r="E140" t="inlineStr">
      <is>
        <t>Фрикадельки рыбные с соусом томатным</t>
      </is>
    </oc>
    <nc r="E140"/>
  </rcc>
  <rcc rId="58" sId="1">
    <oc r="F140">
      <v>100</v>
    </oc>
    <nc r="F140"/>
  </rcc>
  <rcc rId="59" sId="1">
    <oc r="G140">
      <v>3.7</v>
    </oc>
    <nc r="G140"/>
  </rcc>
  <rcc rId="60" sId="1">
    <oc r="H140">
      <v>1.47</v>
    </oc>
    <nc r="H140"/>
  </rcc>
  <rcc rId="61" sId="1">
    <oc r="I140">
      <v>2.08</v>
    </oc>
    <nc r="I140"/>
  </rcc>
  <rcc rId="62" sId="1">
    <oc r="K140">
      <v>78</v>
    </oc>
    <nc r="K140"/>
  </rcc>
  <rcc rId="63" sId="1">
    <oc r="J140">
      <v>36.53</v>
    </oc>
    <nc r="J140"/>
  </rcc>
  <rcc rId="64" sId="1">
    <oc r="E141" t="inlineStr">
      <is>
        <t>Чай с лимоном</t>
      </is>
    </oc>
    <nc r="E141" t="inlineStr">
      <is>
        <t>кисломолочный продукт</t>
      </is>
    </nc>
  </rcc>
  <rcc rId="65" sId="1">
    <oc r="G141">
      <v>0.2</v>
    </oc>
    <nc r="G141">
      <v>3.7</v>
    </nc>
  </rcc>
  <rcc rId="66" sId="1">
    <oc r="H141">
      <v>0.04</v>
    </oc>
    <nc r="H141">
      <v>1.47</v>
    </nc>
  </rcc>
  <rcc rId="67" sId="1">
    <oc r="I141">
      <v>10.199999999999999</v>
    </oc>
    <nc r="I141">
      <v>2.08</v>
    </nc>
  </rcc>
  <rcc rId="68" sId="1">
    <oc r="J141">
      <v>41</v>
    </oc>
    <nc r="J141">
      <v>36.53</v>
    </nc>
  </rcc>
  <rcc rId="69" sId="1">
    <oc r="K141">
      <v>270</v>
    </oc>
    <nc r="K141">
      <v>78</v>
    </nc>
  </rcc>
  <rcc rId="70" sId="1">
    <nc r="D163" t="inlineStr">
      <is>
        <t>закуска</t>
      </is>
    </nc>
  </rcc>
  <rcc rId="71" sId="1">
    <nc r="E163" t="inlineStr">
      <is>
        <t>икра кабачковая</t>
      </is>
    </nc>
  </rcc>
  <rcc rId="72" sId="1">
    <nc r="F163">
      <v>60</v>
    </nc>
  </rcc>
  <rcc rId="73" sId="1">
    <nc r="G163">
      <v>1.48</v>
    </nc>
  </rcc>
  <rcc rId="74" sId="1">
    <nc r="H163">
      <v>6.32</v>
    </nc>
  </rcc>
  <rcc rId="75" sId="1">
    <nc r="I163">
      <v>91.37</v>
    </nc>
  </rcc>
  <rcc rId="76" sId="1">
    <nc r="J163">
      <v>382</v>
    </nc>
  </rcc>
  <rcc rId="77" sId="1">
    <oc r="E181" t="inlineStr">
      <is>
        <t>Бананы свежие</t>
      </is>
    </oc>
    <nc r="E181" t="inlineStr">
      <is>
        <t>Яблоки свежие</t>
      </is>
    </nc>
  </rcc>
  <rcc rId="78" sId="1">
    <oc r="K181" t="inlineStr">
      <is>
        <t>368г</t>
      </is>
    </oc>
    <nc r="K181">
      <v>368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45" customHeight="1" x14ac:dyDescent="0.25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173</v>
      </c>
      <c r="L6" s="21"/>
    </row>
    <row r="7" spans="1:12" x14ac:dyDescent="0.25">
      <c r="A7" s="23"/>
      <c r="B7" s="24"/>
      <c r="C7" s="25"/>
      <c r="D7" s="26" t="s">
        <v>36</v>
      </c>
      <c r="E7" s="27" t="s">
        <v>64</v>
      </c>
      <c r="F7" s="28">
        <v>30</v>
      </c>
      <c r="G7" s="28">
        <v>5.2</v>
      </c>
      <c r="H7" s="28">
        <v>4.8</v>
      </c>
      <c r="I7" s="28">
        <v>4</v>
      </c>
      <c r="J7" s="28">
        <v>62.8</v>
      </c>
      <c r="K7" s="29">
        <v>582</v>
      </c>
      <c r="L7" s="28"/>
    </row>
    <row r="8" spans="1:12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270</v>
      </c>
      <c r="L8" s="28"/>
    </row>
    <row r="9" spans="1:12" x14ac:dyDescent="0.25">
      <c r="A9" s="23"/>
      <c r="B9" s="24"/>
      <c r="C9" s="25"/>
      <c r="D9" s="30" t="s">
        <v>30</v>
      </c>
      <c r="E9" s="27" t="s">
        <v>31</v>
      </c>
      <c r="F9" s="28">
        <v>43</v>
      </c>
      <c r="G9" s="28">
        <v>6.38</v>
      </c>
      <c r="H9" s="28">
        <v>10.71</v>
      </c>
      <c r="I9" s="28">
        <v>12.77</v>
      </c>
      <c r="J9" s="28">
        <v>159.84</v>
      </c>
      <c r="K9" s="29">
        <v>4</v>
      </c>
      <c r="L9" s="28"/>
    </row>
    <row r="10" spans="1:12" x14ac:dyDescent="0.25">
      <c r="A10" s="23"/>
      <c r="B10" s="24"/>
      <c r="C10" s="25"/>
      <c r="D10" s="30" t="s">
        <v>32</v>
      </c>
      <c r="E10" s="27" t="s">
        <v>63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34</v>
      </c>
      <c r="E13" s="35"/>
      <c r="F13" s="36">
        <f>SUM(F6:F12)</f>
        <v>573</v>
      </c>
      <c r="G13" s="36">
        <f>SUM(G6:G12)</f>
        <v>19.999999999999996</v>
      </c>
      <c r="H13" s="36">
        <f>SUM(H6:H12)</f>
        <v>25.689999999999998</v>
      </c>
      <c r="I13" s="36">
        <f>SUM(I6:I12)</f>
        <v>83.27</v>
      </c>
      <c r="J13" s="36">
        <f>SUM(J6:J12)</f>
        <v>599.34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34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43</v>
      </c>
      <c r="D24" s="54"/>
      <c r="E24" s="43"/>
      <c r="F24" s="44">
        <f>F13+F23</f>
        <v>573</v>
      </c>
      <c r="G24" s="44">
        <f>G13+G23</f>
        <v>19.999999999999996</v>
      </c>
      <c r="H24" s="44">
        <f>H13+H23</f>
        <v>25.689999999999998</v>
      </c>
      <c r="I24" s="44">
        <f>I13+I23</f>
        <v>83.27</v>
      </c>
      <c r="J24" s="44">
        <f>J13+J23</f>
        <v>599.34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44</v>
      </c>
      <c r="F25" s="21">
        <v>180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330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28</v>
      </c>
      <c r="E27" s="27" t="s">
        <v>45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30" t="s">
        <v>30</v>
      </c>
      <c r="E28" s="27" t="s">
        <v>46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>
        <v>701</v>
      </c>
      <c r="L28" s="28"/>
    </row>
    <row r="29" spans="1:12" x14ac:dyDescent="0.25">
      <c r="A29" s="45"/>
      <c r="B29" s="24"/>
      <c r="C29" s="25"/>
      <c r="D29" s="30" t="s">
        <v>32</v>
      </c>
      <c r="E29" s="27" t="s">
        <v>47</v>
      </c>
      <c r="F29" s="28">
        <v>100</v>
      </c>
      <c r="G29" s="28">
        <v>2.25</v>
      </c>
      <c r="H29" s="28">
        <v>0.75</v>
      </c>
      <c r="I29" s="28">
        <v>31.5</v>
      </c>
      <c r="J29" s="28">
        <v>142.5</v>
      </c>
      <c r="K29" s="29" t="s">
        <v>48</v>
      </c>
      <c r="L29" s="28"/>
    </row>
    <row r="30" spans="1:12" ht="15.75" thickBot="1" x14ac:dyDescent="0.3">
      <c r="A30" s="45"/>
      <c r="B30" s="24"/>
      <c r="C30" s="25"/>
      <c r="D30" s="26" t="s">
        <v>49</v>
      </c>
      <c r="E30" s="27" t="s">
        <v>50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6</v>
      </c>
      <c r="L30" s="51">
        <v>78.05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34</v>
      </c>
      <c r="E32" s="35"/>
      <c r="F32" s="36">
        <f>SUM(F25:F31)</f>
        <v>570</v>
      </c>
      <c r="G32" s="36">
        <f>SUM(G25:G31)</f>
        <v>16.630000000000003</v>
      </c>
      <c r="H32" s="36">
        <f>SUM(H25:H31)</f>
        <v>17.77</v>
      </c>
      <c r="I32" s="36">
        <f>SUM(I25:I31)</f>
        <v>117.99</v>
      </c>
      <c r="J32" s="36">
        <f>SUM(J25:J31)</f>
        <v>693.31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37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38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40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42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34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43</v>
      </c>
      <c r="D43" s="54"/>
      <c r="E43" s="43"/>
      <c r="F43" s="44">
        <f>F32+F42</f>
        <v>570</v>
      </c>
      <c r="G43" s="44">
        <f>G32+G42</f>
        <v>16.630000000000003</v>
      </c>
      <c r="H43" s="44">
        <f>H32+H42</f>
        <v>17.77</v>
      </c>
      <c r="I43" s="44">
        <f>I32+I42</f>
        <v>117.99</v>
      </c>
      <c r="J43" s="44">
        <f>J32+J42</f>
        <v>693.31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51</v>
      </c>
      <c r="F44" s="21">
        <v>210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213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25">
      <c r="A47" s="23"/>
      <c r="B47" s="24"/>
      <c r="C47" s="25"/>
      <c r="D47" s="30" t="s">
        <v>30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32</v>
      </c>
      <c r="E48" s="27" t="s">
        <v>47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48</v>
      </c>
      <c r="L48" s="28">
        <v>78.05</v>
      </c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34</v>
      </c>
      <c r="E51" s="35"/>
      <c r="F51" s="36">
        <f>SUM(F44:F50)</f>
        <v>510</v>
      </c>
      <c r="G51" s="36">
        <f>SUM(G44:G50)</f>
        <v>29.939999999999998</v>
      </c>
      <c r="H51" s="36">
        <f>SUM(H44:H50)</f>
        <v>20.619999999999997</v>
      </c>
      <c r="I51" s="36">
        <f>SUM(I44:I50)</f>
        <v>76.78</v>
      </c>
      <c r="J51" s="36">
        <f>SUM(J44:J50)</f>
        <v>614.32999999999993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37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38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34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43</v>
      </c>
      <c r="D62" s="54"/>
      <c r="E62" s="43"/>
      <c r="F62" s="44">
        <f>F51+F61</f>
        <v>510</v>
      </c>
      <c r="G62" s="44">
        <f>G51+G61</f>
        <v>29.939999999999998</v>
      </c>
      <c r="H62" s="44">
        <f>H51+H61</f>
        <v>20.619999999999997</v>
      </c>
      <c r="I62" s="44">
        <f>I51+I61</f>
        <v>76.78</v>
      </c>
      <c r="J62" s="44">
        <f>J51+J61</f>
        <v>614.32999999999993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52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25">
      <c r="A64" s="23"/>
      <c r="B64" s="24"/>
      <c r="C64" s="25"/>
      <c r="D64" s="26"/>
      <c r="E64" s="27" t="s">
        <v>53</v>
      </c>
      <c r="F64" s="28">
        <v>100</v>
      </c>
      <c r="G64" s="28">
        <v>8.1</v>
      </c>
      <c r="H64" s="28">
        <v>7.22</v>
      </c>
      <c r="I64" s="28">
        <v>7.86</v>
      </c>
      <c r="J64" s="28">
        <v>127.1</v>
      </c>
      <c r="K64" s="29">
        <v>308</v>
      </c>
      <c r="L64" s="28"/>
    </row>
    <row r="65" spans="1:12" x14ac:dyDescent="0.25">
      <c r="A65" s="23"/>
      <c r="B65" s="24"/>
      <c r="C65" s="25"/>
      <c r="D65" s="30" t="s">
        <v>28</v>
      </c>
      <c r="E65" s="27" t="s">
        <v>54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25">
      <c r="A66" s="23"/>
      <c r="B66" s="24"/>
      <c r="C66" s="25"/>
      <c r="D66" s="30" t="s">
        <v>30</v>
      </c>
      <c r="E66" s="27" t="s">
        <v>46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 t="s">
        <v>49</v>
      </c>
      <c r="E68" s="27" t="s">
        <v>50</v>
      </c>
      <c r="F68" s="28">
        <v>60</v>
      </c>
      <c r="G68" s="28">
        <v>1.8</v>
      </c>
      <c r="H68" s="28">
        <v>5.09</v>
      </c>
      <c r="I68" s="28">
        <v>9.69</v>
      </c>
      <c r="J68" s="28">
        <v>92.93</v>
      </c>
      <c r="K68" s="29">
        <v>6</v>
      </c>
      <c r="L68" s="28">
        <v>78.05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34</v>
      </c>
      <c r="E70" s="35"/>
      <c r="F70" s="36">
        <f>SUM(F63:F69)</f>
        <v>570</v>
      </c>
      <c r="G70" s="36">
        <f>SUM(G63:G69)</f>
        <v>21.68</v>
      </c>
      <c r="H70" s="36">
        <f>SUM(H63:H69)</f>
        <v>19.96</v>
      </c>
      <c r="I70" s="36">
        <f>SUM(I63:I69)</f>
        <v>118.15</v>
      </c>
      <c r="J70" s="36">
        <f>SUM(J63:J69)</f>
        <v>735.78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37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38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34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43</v>
      </c>
      <c r="D81" s="54"/>
      <c r="E81" s="43"/>
      <c r="F81" s="44">
        <f>F70+F80</f>
        <v>570</v>
      </c>
      <c r="G81" s="44">
        <f>G70+G80</f>
        <v>21.68</v>
      </c>
      <c r="H81" s="44">
        <f>H70+H80</f>
        <v>19.96</v>
      </c>
      <c r="I81" s="44">
        <f>I70+I80</f>
        <v>118.15</v>
      </c>
      <c r="J81" s="44">
        <f>J70+J80</f>
        <v>735.78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65</v>
      </c>
      <c r="F82" s="21">
        <v>180</v>
      </c>
      <c r="G82" s="21">
        <v>10.1</v>
      </c>
      <c r="H82" s="21">
        <v>4.9400000000000004</v>
      </c>
      <c r="I82" s="21">
        <v>56</v>
      </c>
      <c r="J82" s="21">
        <v>289.10000000000002</v>
      </c>
      <c r="K82" s="22">
        <v>167</v>
      </c>
      <c r="L82" s="21"/>
    </row>
    <row r="83" spans="1:12" x14ac:dyDescent="0.25">
      <c r="A83" s="23"/>
      <c r="B83" s="24"/>
      <c r="C83" s="25"/>
      <c r="D83" s="26"/>
      <c r="E83" s="27" t="s">
        <v>55</v>
      </c>
      <c r="F83" s="28">
        <v>100</v>
      </c>
      <c r="G83" s="28">
        <v>22</v>
      </c>
      <c r="H83" s="28">
        <v>9.19</v>
      </c>
      <c r="I83" s="28">
        <v>1.34</v>
      </c>
      <c r="J83" s="28">
        <v>234</v>
      </c>
      <c r="K83" s="29">
        <v>119</v>
      </c>
      <c r="L83" s="28"/>
    </row>
    <row r="84" spans="1:12" x14ac:dyDescent="0.25">
      <c r="A84" s="23"/>
      <c r="B84" s="24"/>
      <c r="C84" s="25"/>
      <c r="D84" s="30" t="s">
        <v>28</v>
      </c>
      <c r="E84" s="27" t="s">
        <v>29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25">
      <c r="A85" s="23"/>
      <c r="B85" s="24"/>
      <c r="C85" s="25"/>
      <c r="D85" s="30" t="s">
        <v>30</v>
      </c>
      <c r="E85" s="27" t="s">
        <v>46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>
        <v>701</v>
      </c>
      <c r="L85" s="28"/>
    </row>
    <row r="86" spans="1:12" x14ac:dyDescent="0.25">
      <c r="A86" s="23"/>
      <c r="B86" s="24"/>
      <c r="C86" s="25"/>
      <c r="D86" s="30" t="s">
        <v>32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36</v>
      </c>
      <c r="E87" s="27" t="s">
        <v>66</v>
      </c>
      <c r="F87" s="28">
        <v>60</v>
      </c>
      <c r="G87" s="28">
        <v>0.66</v>
      </c>
      <c r="H87" s="28">
        <v>0.12</v>
      </c>
      <c r="I87" s="28">
        <v>2.2799999999999998</v>
      </c>
      <c r="J87" s="28">
        <v>13.2</v>
      </c>
      <c r="K87" s="29">
        <v>112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34</v>
      </c>
      <c r="E89" s="35"/>
      <c r="F89" s="36">
        <f>SUM(F82:F88)</f>
        <v>570</v>
      </c>
      <c r="G89" s="36">
        <f>SUM(G82:G88)</f>
        <v>36.76</v>
      </c>
      <c r="H89" s="36">
        <f>SUM(H82:H88)</f>
        <v>14.689999999999998</v>
      </c>
      <c r="I89" s="36">
        <f>SUM(I82:I88)</f>
        <v>94.420000000000016</v>
      </c>
      <c r="J89" s="36">
        <f>SUM(J82:J88)</f>
        <v>694.80000000000007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37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38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40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41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42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34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43</v>
      </c>
      <c r="D100" s="54"/>
      <c r="E100" s="43"/>
      <c r="F100" s="44">
        <f>F89+F99</f>
        <v>570</v>
      </c>
      <c r="G100" s="44">
        <f>G89+G99</f>
        <v>36.76</v>
      </c>
      <c r="H100" s="44">
        <f>H89+H99</f>
        <v>14.689999999999998</v>
      </c>
      <c r="I100" s="44">
        <f>I89+I99</f>
        <v>94.420000000000016</v>
      </c>
      <c r="J100" s="44">
        <f>J89+J99</f>
        <v>694.80000000000007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56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221</v>
      </c>
      <c r="L101" s="21"/>
    </row>
    <row r="102" spans="1:12" x14ac:dyDescent="0.25">
      <c r="A102" s="23"/>
      <c r="B102" s="24"/>
      <c r="C102" s="25"/>
      <c r="D102" s="26" t="s">
        <v>36</v>
      </c>
      <c r="E102" s="27" t="s">
        <v>64</v>
      </c>
      <c r="F102" s="28">
        <v>30</v>
      </c>
      <c r="G102" s="28">
        <v>5.2</v>
      </c>
      <c r="H102" s="28">
        <v>4.8</v>
      </c>
      <c r="I102" s="28">
        <v>4</v>
      </c>
      <c r="J102" s="28">
        <v>62.8</v>
      </c>
      <c r="K102" s="29">
        <v>582</v>
      </c>
      <c r="L102" s="28"/>
    </row>
    <row r="103" spans="1:12" x14ac:dyDescent="0.25">
      <c r="A103" s="23"/>
      <c r="B103" s="24"/>
      <c r="C103" s="25"/>
      <c r="D103" s="30" t="s">
        <v>28</v>
      </c>
      <c r="E103" s="27" t="s">
        <v>29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270</v>
      </c>
      <c r="L103" s="28"/>
    </row>
    <row r="104" spans="1:12" x14ac:dyDescent="0.25">
      <c r="A104" s="23"/>
      <c r="B104" s="24"/>
      <c r="C104" s="25"/>
      <c r="D104" s="30" t="s">
        <v>30</v>
      </c>
      <c r="E104" s="27" t="s">
        <v>31</v>
      </c>
      <c r="F104" s="28">
        <v>43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4</v>
      </c>
      <c r="L104" s="28"/>
    </row>
    <row r="105" spans="1:12" x14ac:dyDescent="0.25">
      <c r="A105" s="23"/>
      <c r="B105" s="24"/>
      <c r="C105" s="25"/>
      <c r="D105" s="30" t="s">
        <v>32</v>
      </c>
      <c r="E105" s="27" t="s">
        <v>33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34</v>
      </c>
      <c r="E108" s="35"/>
      <c r="F108" s="36">
        <f>SUM(F101:F107)</f>
        <v>573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37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38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40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41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42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34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43</v>
      </c>
      <c r="D119" s="54"/>
      <c r="E119" s="43"/>
      <c r="F119" s="44">
        <f>F108+F118</f>
        <v>573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57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306</v>
      </c>
      <c r="L120" s="21"/>
    </row>
    <row r="121" spans="1:12" x14ac:dyDescent="0.25">
      <c r="A121" s="45"/>
      <c r="B121" s="24"/>
      <c r="C121" s="25"/>
      <c r="D121" s="26"/>
      <c r="E121" s="27" t="s">
        <v>67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119</v>
      </c>
      <c r="L121" s="28"/>
    </row>
    <row r="122" spans="1:12" x14ac:dyDescent="0.25">
      <c r="A122" s="45"/>
      <c r="B122" s="24"/>
      <c r="C122" s="25"/>
      <c r="D122" s="30" t="s">
        <v>28</v>
      </c>
      <c r="E122" s="27" t="s">
        <v>29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270</v>
      </c>
      <c r="L122" s="28"/>
    </row>
    <row r="123" spans="1:12" x14ac:dyDescent="0.25">
      <c r="A123" s="45"/>
      <c r="B123" s="24"/>
      <c r="C123" s="25"/>
      <c r="D123" s="30" t="s">
        <v>30</v>
      </c>
      <c r="E123" s="27" t="s">
        <v>46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25">
      <c r="A124" s="45"/>
      <c r="B124" s="24"/>
      <c r="C124" s="25"/>
      <c r="D124" s="30" t="s">
        <v>32</v>
      </c>
      <c r="E124" s="27" t="s">
        <v>47</v>
      </c>
      <c r="F124" s="28">
        <v>100</v>
      </c>
      <c r="G124" s="28">
        <v>2.25</v>
      </c>
      <c r="H124" s="28">
        <v>0.75</v>
      </c>
      <c r="I124" s="28">
        <v>31.5</v>
      </c>
      <c r="J124" s="28">
        <v>142.5</v>
      </c>
      <c r="K124" s="29" t="s">
        <v>48</v>
      </c>
      <c r="L124" s="28"/>
    </row>
    <row r="125" spans="1:12" x14ac:dyDescent="0.25">
      <c r="A125" s="45"/>
      <c r="B125" s="24"/>
      <c r="C125" s="25"/>
      <c r="D125" s="26" t="s">
        <v>49</v>
      </c>
      <c r="E125" s="27" t="s">
        <v>50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>
        <v>78.05</v>
      </c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34</v>
      </c>
      <c r="E127" s="35"/>
      <c r="F127" s="36">
        <f>SUM(F120:F126)</f>
        <v>690</v>
      </c>
      <c r="G127" s="36">
        <f>SUM(G120:G126)</f>
        <v>49.069999999999993</v>
      </c>
      <c r="H127" s="36">
        <f>SUM(H120:H126)</f>
        <v>46.509999999999991</v>
      </c>
      <c r="I127" s="36">
        <f>SUM(I120:I126)</f>
        <v>81.17</v>
      </c>
      <c r="J127" s="36">
        <f>SUM(J120:J126)</f>
        <v>981.01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37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38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40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41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34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43</v>
      </c>
      <c r="D138" s="54"/>
      <c r="E138" s="43"/>
      <c r="F138" s="44">
        <f>F127+F137</f>
        <v>690</v>
      </c>
      <c r="G138" s="44">
        <f>G127+G137</f>
        <v>49.069999999999993</v>
      </c>
      <c r="H138" s="44">
        <f>H127+H137</f>
        <v>46.509999999999991</v>
      </c>
      <c r="I138" s="44">
        <f>I127+I137</f>
        <v>81.17</v>
      </c>
      <c r="J138" s="44">
        <f>J127+J137</f>
        <v>981.01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68</v>
      </c>
      <c r="F139" s="21">
        <v>200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131</v>
      </c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27" t="s">
        <v>69</v>
      </c>
      <c r="F141" s="28">
        <v>200</v>
      </c>
      <c r="G141" s="28">
        <v>3.7</v>
      </c>
      <c r="H141" s="28">
        <v>1.47</v>
      </c>
      <c r="I141" s="28">
        <v>2.08</v>
      </c>
      <c r="J141" s="28">
        <v>36.53</v>
      </c>
      <c r="K141" s="29">
        <v>78</v>
      </c>
      <c r="L141" s="28"/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46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32</v>
      </c>
      <c r="E143" s="27" t="s">
        <v>47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 t="s">
        <v>48</v>
      </c>
      <c r="L143" s="28">
        <v>78.05</v>
      </c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34</v>
      </c>
      <c r="E146" s="35"/>
      <c r="F146" s="36">
        <f>SUM(F139:F145)</f>
        <v>530</v>
      </c>
      <c r="G146" s="36">
        <f>SUM(G139:G145)</f>
        <v>13.17</v>
      </c>
      <c r="H146" s="36">
        <f>SUM(H139:H145)</f>
        <v>9.18</v>
      </c>
      <c r="I146" s="36">
        <f>SUM(I139:I145)</f>
        <v>79.900000000000006</v>
      </c>
      <c r="J146" s="36">
        <f>SUM(J139:J145)</f>
        <v>449.85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37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38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40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41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34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43</v>
      </c>
      <c r="D157" s="54"/>
      <c r="E157" s="43"/>
      <c r="F157" s="44">
        <f>F146+F156</f>
        <v>530</v>
      </c>
      <c r="G157" s="44">
        <f>G146+G156</f>
        <v>13.17</v>
      </c>
      <c r="H157" s="44">
        <f>H146+H156</f>
        <v>9.18</v>
      </c>
      <c r="I157" s="44">
        <f>I146+I156</f>
        <v>79.900000000000006</v>
      </c>
      <c r="J157" s="44">
        <f>J146+J156</f>
        <v>449.85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58</v>
      </c>
      <c r="F158" s="21">
        <v>180</v>
      </c>
      <c r="G158" s="21">
        <v>11.92</v>
      </c>
      <c r="H158" s="21">
        <v>7.18</v>
      </c>
      <c r="I158" s="21">
        <v>53.62</v>
      </c>
      <c r="J158" s="21">
        <v>321.98</v>
      </c>
      <c r="K158" s="22" t="s">
        <v>59</v>
      </c>
      <c r="L158" s="21"/>
    </row>
    <row r="159" spans="1:12" x14ac:dyDescent="0.25">
      <c r="A159" s="23"/>
      <c r="B159" s="24"/>
      <c r="C159" s="25"/>
      <c r="D159" s="26"/>
      <c r="E159" s="27" t="s">
        <v>60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106</v>
      </c>
      <c r="L159" s="28"/>
    </row>
    <row r="160" spans="1:12" x14ac:dyDescent="0.25">
      <c r="A160" s="23"/>
      <c r="B160" s="24"/>
      <c r="C160" s="25"/>
      <c r="D160" s="30" t="s">
        <v>28</v>
      </c>
      <c r="E160" s="27" t="s">
        <v>61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25">
      <c r="A161" s="23"/>
      <c r="B161" s="24"/>
      <c r="C161" s="25"/>
      <c r="D161" s="30" t="s">
        <v>30</v>
      </c>
      <c r="E161" s="27" t="s">
        <v>46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25">
      <c r="A162" s="23"/>
      <c r="B162" s="24"/>
      <c r="C162" s="25"/>
      <c r="D162" s="30" t="s">
        <v>32</v>
      </c>
      <c r="E162" s="27" t="s">
        <v>33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>
        <v>78.05</v>
      </c>
    </row>
    <row r="163" spans="1:12" x14ac:dyDescent="0.25">
      <c r="A163" s="23"/>
      <c r="B163" s="24"/>
      <c r="C163" s="25"/>
      <c r="D163" s="26" t="s">
        <v>36</v>
      </c>
      <c r="E163" s="27" t="s">
        <v>70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34</v>
      </c>
      <c r="E165" s="35"/>
      <c r="F165" s="36">
        <f>SUM(F158:F164)</f>
        <v>670</v>
      </c>
      <c r="G165" s="36">
        <f>SUM(G158:G164)</f>
        <v>27.389999999999997</v>
      </c>
      <c r="H165" s="36">
        <f>SUM(H158:H164)</f>
        <v>22.31</v>
      </c>
      <c r="I165" s="36">
        <f>SUM(I158:I164)</f>
        <v>198.87</v>
      </c>
      <c r="J165" s="36">
        <f>SUM(J158:J164)</f>
        <v>1055.1199999999999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37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38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39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40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41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34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43</v>
      </c>
      <c r="D176" s="54"/>
      <c r="E176" s="43"/>
      <c r="F176" s="44">
        <f>F165+F175</f>
        <v>670</v>
      </c>
      <c r="G176" s="44">
        <f>G165+G175</f>
        <v>27.389999999999997</v>
      </c>
      <c r="H176" s="44">
        <f>H165+H175</f>
        <v>22.31</v>
      </c>
      <c r="I176" s="44">
        <f>I165+I175</f>
        <v>198.87</v>
      </c>
      <c r="J176" s="44">
        <f>J165+J175</f>
        <v>1055.1199999999999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51</v>
      </c>
      <c r="F177" s="21">
        <v>210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213</v>
      </c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 t="s">
        <v>29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270</v>
      </c>
      <c r="L179" s="28"/>
    </row>
    <row r="180" spans="1:12" x14ac:dyDescent="0.25">
      <c r="A180" s="23"/>
      <c r="B180" s="24"/>
      <c r="C180" s="25"/>
      <c r="D180" s="30" t="s">
        <v>30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32</v>
      </c>
      <c r="E181" s="27" t="s">
        <v>71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>
        <v>368</v>
      </c>
      <c r="L181" s="28">
        <v>78.05</v>
      </c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34</v>
      </c>
      <c r="E184" s="35"/>
      <c r="F184" s="36">
        <f>SUM(F177:F183)</f>
        <v>510</v>
      </c>
      <c r="G184" s="36">
        <f>SUM(G177:G183)</f>
        <v>29.939999999999998</v>
      </c>
      <c r="H184" s="36">
        <f>SUM(H177:H183)</f>
        <v>20.619999999999997</v>
      </c>
      <c r="I184" s="36">
        <f>SUM(I177:I183)</f>
        <v>76.78</v>
      </c>
      <c r="J184" s="36">
        <f>SUM(J177:J183)</f>
        <v>614.32999999999993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37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38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40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41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34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43</v>
      </c>
      <c r="D195" s="54"/>
      <c r="E195" s="43"/>
      <c r="F195" s="44">
        <f>F184+F194</f>
        <v>510</v>
      </c>
      <c r="G195" s="44">
        <f>G184+G194</f>
        <v>29.939999999999998</v>
      </c>
      <c r="H195" s="44">
        <f>H184+H194</f>
        <v>20.619999999999997</v>
      </c>
      <c r="I195" s="44">
        <f>I184+I194</f>
        <v>76.78</v>
      </c>
      <c r="J195" s="44">
        <f>J184+J194</f>
        <v>614.32999999999993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62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576.6</v>
      </c>
      <c r="G196" s="50">
        <f>(G24+G43+G62+G81+G100+G119+G138+G157+G176+G195)/(IF(G24=0,0,1)+IF(G43=0,0,1)+IF(G62=0,0,1)+IF(G81=0,0,1)+IF(G100=0,0,1)+IF(G119=0,0,1)+IF(G138=0,0,1)+IF(G157=0,0,1)+IF(G176=0,0,1)+IF(G195=0,0,1))</f>
        <v>26.49</v>
      </c>
      <c r="H196" s="50">
        <f>(H24+H43+H62+H81+H100+H119+H138+H157+H176+H195)/(IF(H24=0,0,1)+IF(H43=0,0,1)+IF(H62=0,0,1)+IF(H81=0,0,1)+IF(H100=0,0,1)+IF(H119=0,0,1)+IF(H138=0,0,1)+IF(H157=0,0,1)+IF(H176=0,0,1)+IF(H195=0,0,1))</f>
        <v>22.135999999999999</v>
      </c>
      <c r="I196" s="50">
        <f>(I24+I43+I62+I81+I100+I119+I138+I157+I176+I195)/(IF(I24=0,0,1)+IF(I43=0,0,1)+IF(I62=0,0,1)+IF(I81=0,0,1)+IF(I100=0,0,1)+IF(I119=0,0,1)+IF(I138=0,0,1)+IF(I157=0,0,1)+IF(I176=0,0,1)+IF(I195=0,0,1))</f>
        <v>99.743999999999986</v>
      </c>
      <c r="J196" s="50">
        <f>(J24+J43+J62+J81+J100+J119+J138+J157+J176+J195)/(IF(J24=0,0,1)+IF(J43=0,0,1)+IF(J62=0,0,1)+IF(J81=0,0,1)+IF(J100=0,0,1)+IF(J119=0,0,1)+IF(J138=0,0,1)+IF(J157=0,0,1)+IF(J176=0,0,1)+IF(J195=0,0,1))</f>
        <v>698.827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customSheetViews>
    <customSheetView guid="{1F9D5CFD-6A73-44EC-83BD-0D721142CF5B}" showPageBreaks="1" view="pageBreakPreview">
      <pane xSplit="4" ySplit="5" topLeftCell="E6" activePane="bottomRight" state="frozen"/>
      <selection pane="bottomRight" activeCell="L182" sqref="L182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dcterms:created xsi:type="dcterms:W3CDTF">2022-05-16T14:23:56Z</dcterms:created>
  <dcterms:modified xsi:type="dcterms:W3CDTF">2025-02-05T13:22:53Z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